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95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9" i="1" l="1"/>
  <c r="D8" i="1"/>
  <c r="D7" i="1"/>
  <c r="D6" i="1"/>
  <c r="C9" i="1"/>
  <c r="C8" i="1"/>
  <c r="C7" i="1"/>
  <c r="C6" i="1"/>
  <c r="E10" i="1" l="1"/>
  <c r="F9" i="1" l="1"/>
  <c r="F8" i="1"/>
  <c r="F7" i="1"/>
  <c r="F6" i="1"/>
  <c r="F10" i="1" l="1"/>
</calcChain>
</file>

<file path=xl/sharedStrings.xml><?xml version="1.0" encoding="utf-8"?>
<sst xmlns="http://schemas.openxmlformats.org/spreadsheetml/2006/main" count="13" uniqueCount="13">
  <si>
    <t>Текущий ремонт</t>
  </si>
  <si>
    <t>Техническое обслуживание</t>
  </si>
  <si>
    <t>Услуги аварийно-восстановительной бригады</t>
  </si>
  <si>
    <r>
      <t xml:space="preserve">Управление жилищным </t>
    </r>
    <r>
      <rPr>
        <sz val="12"/>
        <color rgb="FF40000F"/>
        <rFont val="Times New Roman"/>
        <family val="1"/>
        <charset val="204"/>
      </rPr>
      <t>фондом</t>
    </r>
  </si>
  <si>
    <t>№ п/п</t>
  </si>
  <si>
    <t>Перечень работ,  включаемые в тариф по ТСД</t>
  </si>
  <si>
    <t>Сумма начислений</t>
  </si>
  <si>
    <t xml:space="preserve">Сумма поступления </t>
  </si>
  <si>
    <t>Израсходованно</t>
  </si>
  <si>
    <t>(+) остаток                (-) перерасход</t>
  </si>
  <si>
    <t>ИТОГО:</t>
  </si>
  <si>
    <t>Администрация ООО УК "УправДом"</t>
  </si>
  <si>
    <t>ОТЧЕТ УПРАВЛЯЮЩЕЙ КОМПАНИИ "УПРАВДОМ" ПЕРЕД СОБСТВЕННИКАМИ МНОГОКВАРТИРНОГО ЖИЛОГО ДОМА ПО АДРЕСУ: г. Верещагино, ул. Профинтерна 93 за 2015-2016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</si>
</sst>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40000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D11" sqref="D11"/>
    </sheetView>
  </sheetViews>
  <sheetFormatPr defaultRowHeight="15" x14ac:dyDescent="0.25"/>
  <cols>
    <col min="1" max="1" width="5.42578125" customWidth="1"/>
    <col min="2" max="2" width="70.5703125" customWidth="1"/>
    <col min="3" max="3" width="11.7109375" customWidth="1"/>
    <col min="4" max="4" width="12.42578125" customWidth="1"/>
    <col min="5" max="5" width="14" customWidth="1"/>
    <col min="6" max="6" width="12.42578125" customWidth="1"/>
  </cols>
  <sheetData>
    <row r="2" spans="1:6" ht="50.25" customHeight="1" x14ac:dyDescent="0.25">
      <c r="A2" s="18" t="s">
        <v>12</v>
      </c>
      <c r="B2" s="18"/>
      <c r="C2" s="18"/>
      <c r="D2" s="18"/>
      <c r="E2" s="18"/>
      <c r="F2" s="18"/>
    </row>
    <row r="5" spans="1:6" ht="81" customHeight="1" x14ac:dyDescent="0.25">
      <c r="A5" s="9" t="s">
        <v>4</v>
      </c>
      <c r="B5" s="10" t="s">
        <v>5</v>
      </c>
      <c r="C5" s="11" t="s">
        <v>6</v>
      </c>
      <c r="D5" s="11" t="s">
        <v>7</v>
      </c>
      <c r="E5" s="12" t="s">
        <v>8</v>
      </c>
      <c r="F5" s="13" t="s">
        <v>9</v>
      </c>
    </row>
    <row r="6" spans="1:6" ht="28.5" customHeight="1" x14ac:dyDescent="0.25">
      <c r="A6" s="2">
        <v>1</v>
      </c>
      <c r="B6" s="3" t="s">
        <v>0</v>
      </c>
      <c r="C6" s="5">
        <f>C10*42.32%</f>
        <v>7996.3640000000005</v>
      </c>
      <c r="D6" s="6">
        <f>D10*42.32%</f>
        <v>7710.2808000000005</v>
      </c>
      <c r="E6" s="5">
        <v>9640.43</v>
      </c>
      <c r="F6" s="5">
        <f t="shared" ref="F6:F8" si="0">C6-E6</f>
        <v>-1644.0659999999998</v>
      </c>
    </row>
    <row r="7" spans="1:6" ht="29.25" customHeight="1" x14ac:dyDescent="0.25">
      <c r="A7" s="2">
        <v>2</v>
      </c>
      <c r="B7" s="3" t="s">
        <v>1</v>
      </c>
      <c r="C7" s="6">
        <f>C10*5.35%</f>
        <v>1010.8824999999999</v>
      </c>
      <c r="D7" s="6">
        <f>D10*5.35%</f>
        <v>974.7165</v>
      </c>
      <c r="E7" s="5">
        <v>1102</v>
      </c>
      <c r="F7" s="5">
        <f t="shared" si="0"/>
        <v>-91.117500000000064</v>
      </c>
    </row>
    <row r="8" spans="1:6" ht="30" customHeight="1" x14ac:dyDescent="0.25">
      <c r="A8" s="2">
        <v>3</v>
      </c>
      <c r="B8" s="3" t="s">
        <v>2</v>
      </c>
      <c r="C8" s="6">
        <f>C10*21.16%</f>
        <v>3998.1820000000002</v>
      </c>
      <c r="D8" s="6">
        <f>D10*21.16%</f>
        <v>3855.1404000000002</v>
      </c>
      <c r="E8" s="14">
        <v>4362</v>
      </c>
      <c r="F8" s="5">
        <f t="shared" si="0"/>
        <v>-363.81799999999976</v>
      </c>
    </row>
    <row r="9" spans="1:6" ht="33.75" customHeight="1" x14ac:dyDescent="0.25">
      <c r="A9" s="2">
        <v>6</v>
      </c>
      <c r="B9" s="3" t="s">
        <v>3</v>
      </c>
      <c r="C9" s="6">
        <f>C10*31.18%</f>
        <v>5891.4610000000002</v>
      </c>
      <c r="D9" s="6">
        <f>D10*31.18%</f>
        <v>5680.6842000000006</v>
      </c>
      <c r="E9" s="14">
        <v>6428</v>
      </c>
      <c r="F9" s="5">
        <f>C9-E9</f>
        <v>-536.53899999999976</v>
      </c>
    </row>
    <row r="10" spans="1:6" ht="18.75" customHeight="1" x14ac:dyDescent="0.25">
      <c r="A10" s="1"/>
      <c r="B10" s="4" t="s">
        <v>10</v>
      </c>
      <c r="C10" s="7">
        <v>18895</v>
      </c>
      <c r="D10" s="7">
        <v>18219</v>
      </c>
      <c r="E10" s="8">
        <f>SUM(E6:E9)</f>
        <v>21532.43</v>
      </c>
      <c r="F10" s="8">
        <f>SUM(F6:F9)</f>
        <v>-2635.5404999999992</v>
      </c>
    </row>
    <row r="12" spans="1:6" ht="15.75" x14ac:dyDescent="0.25">
      <c r="B12" s="15"/>
      <c r="C12" s="16"/>
      <c r="D12" s="17" t="s">
        <v>11</v>
      </c>
      <c r="E12" s="17"/>
      <c r="F12" s="17"/>
    </row>
  </sheetData>
  <mergeCells count="2">
    <mergeCell ref="D12:F12"/>
    <mergeCell ref="A2:F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Александр</cp:lastModifiedBy>
  <cp:lastPrinted>2015-04-27T05:05:45Z</cp:lastPrinted>
  <dcterms:created xsi:type="dcterms:W3CDTF">2012-06-05T08:57:36Z</dcterms:created>
  <dcterms:modified xsi:type="dcterms:W3CDTF">2016-05-25T05:36:16Z</dcterms:modified>
</cp:coreProperties>
</file>